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viclegalaid-my.sharepoint.com/personal/cw10166_vla_vic_gov_au/Documents/Desktop/"/>
    </mc:Choice>
  </mc:AlternateContent>
  <xr:revisionPtr revIDLastSave="7" documentId="8_{2B5633CA-43AE-4C6E-8E33-C75C8709B8F9}" xr6:coauthVersionLast="47" xr6:coauthVersionMax="47" xr10:uidLastSave="{559B5B89-588B-4315-899D-BBE784ECC03B}"/>
  <bookViews>
    <workbookView xWindow="2520" yWindow="1395" windowWidth="15600" windowHeight="1119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H46" i="1" l="1"/>
  <c r="B44" i="1"/>
  <c r="B19" i="1"/>
  <c r="E19" i="1" s="1"/>
  <c r="B42" i="1" s="1"/>
  <c r="B28" i="1"/>
  <c r="E28" i="1" l="1"/>
  <c r="H29" i="1" s="1"/>
  <c r="B43" i="1" s="1"/>
  <c r="B45" i="1" s="1"/>
  <c r="B46" i="1" s="1"/>
  <c r="B47" i="1" l="1"/>
  <c r="B50" i="1"/>
</calcChain>
</file>

<file path=xl/sharedStrings.xml><?xml version="1.0" encoding="utf-8"?>
<sst xmlns="http://schemas.openxmlformats.org/spreadsheetml/2006/main" count="130" uniqueCount="104">
  <si>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</si>
  <si>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</si>
  <si>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</si>
  <si>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</si>
  <si>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</si>
  <si>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</si>
  <si>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</si>
  <si>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</si>
  <si>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</si>
  <si>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</si>
  <si>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</si>
  <si>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</si>
  <si>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</si>
  <si>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</si>
  <si>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</si>
  <si>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</si>
  <si>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</si>
  <si>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</si>
  <si>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</si>
  <si>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</si>
  <si>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</si>
  <si>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</si>
  <si>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</si>
  <si>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</si>
  <si>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</si>
  <si>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</si>
  <si>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</si>
  <si>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</si>
  <si>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</si>
  <si>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</si>
  <si>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</si>
  <si>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</si>
  <si>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</si>
  <si>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</si>
  <si>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</si>
  <si>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</si>
  <si>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</si>
  <si>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</si>
  <si>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</si>
  <si>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</si>
  <si>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</si>
  <si>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</si>
  <si>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</si>
  <si>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</si>
  <si>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</si>
  <si>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</si>
  <si>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</si>
  <si>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</si>
  <si>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</si>
  <si>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</si>
  <si>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</si>
  <si>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</si>
  <si>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</si>
  <si>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</si>
  <si>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</si>
  <si>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</si>
  <si>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</si>
  <si>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</si>
  <si>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</si>
  <si>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</si>
  <si>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</si>
  <si>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</si>
  <si>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</si>
  <si>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</si>
  <si>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</si>
  <si>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</si>
  <si>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family val="2"/>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</si>
  <si>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</si>
  <si>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</si>
  <si>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</si>
  <si>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</si>
  <si>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</si>
  <si>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</si>
  <si>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Magistrates' Court</t>
  </si>
  <si>
    <t>up to $3000 and I recommend</t>
  </si>
  <si>
    <t>Yes</t>
  </si>
  <si>
    <t>Armed robbery</t>
  </si>
  <si>
    <t>Commonwealth law</t>
  </si>
  <si>
    <t>Plea</t>
  </si>
  <si>
    <t>not satisfied</t>
  </si>
  <si>
    <t>County Court</t>
  </si>
  <si>
    <t>in excess of $3000 and I request that</t>
  </si>
  <si>
    <t>No</t>
  </si>
  <si>
    <t>Cause serious injury</t>
  </si>
  <si>
    <t>Trial</t>
  </si>
  <si>
    <t>Supreme Court</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</si>
  <si>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</si>
  <si>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</si>
  <si>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</si>
  <si>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</si>
  <si>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</si>
  <si>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</si>
  <si>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</si>
  <si>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</si>
  <si>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</si>
  <si>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</si>
  <si>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</si>
  <si>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hourly rate of</t>
  </si>
  <si>
    <t>Subtotal =</t>
  </si>
  <si>
    <t xml:space="preserve">      total hours at the relevant</t>
  </si>
  <si>
    <t>Where two Counsel are engaged, Junior Counsel is only entitled to perusals.</t>
  </si>
  <si>
    <t xml:space="preserve">Name &amp; address </t>
  </si>
  <si>
    <t>of firm:</t>
  </si>
  <si>
    <r>
      <t xml:space="preserve">PREPARATION FEES WORKSHEET/CHECKLIST - </t>
    </r>
    <r>
      <rPr>
        <b/>
        <sz val="12"/>
        <rFont val="Arial"/>
        <family val="2"/>
      </rPr>
      <t>COUNSEL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</si>
</sst>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amily val="2"/>
    </font>
    <font>
      <b/>
      <sz val="9"/>
      <name val="Arial"/>
      <family val="2"/>
    </font>
    <font>
      <sz val="9"/>
      <name val="Arial"/>
      <family val="2"/>
    </font>
    <font>
      <sz val="10"/>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4" fontId="30" fillId="0" borderId="0" xfId="0" applyNumberFormat="1" applyFont="1"/>
    <xf numFmtId="0" fontId="8" fillId="0" borderId="0" xfId="0" applyFont="1" applyAlignment="1" applyProtection="1">
      <alignment horizontal="left" wrapText="1"/>
      <protection locked="0"/>
    </xf>
    <xf numFmtId="165" fontId="0" fillId="0" borderId="0" xfId="0" applyNumberFormat="1" applyAlignment="1">
      <alignment horizontal="center"/>
    </xf>
    <xf numFmtId="0" fontId="0" fillId="0" borderId="0" xfId="0" quotePrefix="1"/>
    <xf numFmtId="0" fontId="5" fillId="4" borderId="0" xfId="0"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5" fillId="4" borderId="0" xfId="0" quotePrefix="1" applyFont="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pplyProtection="1">
      <alignment horizontal="left" wrapText="1"/>
      <protection locked="0"/>
    </xf>
    <xf numFmtId="0" fontId="0" fillId="4" borderId="0" xfId="0" applyFill="1" applyAlignment="1" applyProtection="1">
      <alignment horizontal="left" wrapText="1"/>
      <protection locked="0"/>
    </xf>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0" fontId="0" fillId="0" borderId="0" xfId="0" applyAlignment="1">
      <alignment horizontal="left" wrapText="1"/>
    </xf>
    <xf numFmtId="165" fontId="5" fillId="4" borderId="0" xfId="0" applyNumberFormat="1" applyFont="1" applyFill="1" applyAlignment="1" applyProtection="1">
      <alignment horizontal="left" vertical="justify"/>
      <protection locked="0"/>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Link="Sheet2!$G$2" fmlaRange="Sheet2!$E$1:$E$4" sel="1" val="0"/>
</file>

<file path=xl/ctrlProps/ctrlProp6.xml><?xml version="1.0" encoding="utf-8"?>
<formControlPr xmlns="http://schemas.microsoft.com/office/spreadsheetml/2009/9/main" objectType="Drop" dropStyle="combo" dx="21" fmlaRange="Sheet2!$H$1:$H$4" sel="1" val="0"/>
</file>

<file path=xl/ctrlProps/ctrlProp7.xml><?xml version="1.0" encoding="utf-8"?>
<formControlPr xmlns="http://schemas.microsoft.com/office/spreadsheetml/2009/9/main" objectType="Drop" dropStyle="combo" dx="21" fmlaRange="Sheet2!$D$1:$D$3" sel="1" val="0"/>
</file>

<file path=xl/ctrlProps/ctrlProp8.xml><?xml version="1.0" encoding="utf-8"?>
<formControlPr xmlns="http://schemas.microsoft.com/office/spreadsheetml/2009/9/main" objectType="Drop" dropLines="3" dropStyle="combo" dx="21" fmlaLink="Sheet2!$P$2" fmlaRange="Sheet2!$O$1:$O$3"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238125</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238125</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238125</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39</xdr:row>
          <xdr:rowOff>38100</xdr:rowOff>
        </xdr:from>
        <xdr:to>
          <xdr:col>0</xdr:col>
          <xdr:colOff>1400175</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44</xdr:row>
          <xdr:rowOff>133350</xdr:rowOff>
        </xdr:from>
        <xdr:to>
          <xdr:col>5</xdr:col>
          <xdr:colOff>1047750</xdr:colOff>
          <xdr:row>46</xdr:row>
          <xdr:rowOff>28575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1076325</xdr:colOff>
          <xdr:row>55</xdr:row>
          <xdr:rowOff>114300</xdr:rowOff>
        </xdr:from>
        <xdr:to>
          <xdr:col>6</xdr:col>
          <xdr:colOff>85725</xdr:colOff>
          <xdr:row>57</xdr:row>
          <xdr:rowOff>28575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1400175</xdr:colOff>
          <xdr:row>37</xdr:row>
          <xdr:rowOff>9525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333375</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2"/>
  <sheetViews>
    <sheetView showGridLines="0" tabSelected="1" topLeftCell="A30" zoomScaleNormal="100" workbookViewId="0">
      <selection activeCell="D31" sqref="D31:K34"/>
    </sheetView>
  </sheetViews>
  <sheetFormatPr defaultColWidth="8.7109375" defaultRowHeight="12.75" x14ac:dyDescent="0.2"/>
  <cols>
    <col min="1" max="1" width="24.7109375" customWidth="1"/>
    <col min="2" max="2" width="32.140625" customWidth="1"/>
    <col min="4" max="4" width="12.7109375" customWidth="1"/>
    <col min="5" max="5" width="6.5703125" customWidth="1"/>
    <col min="6" max="6" width="15.85546875" customWidth="1"/>
    <col min="7" max="7" width="11.42578125" customWidth="1"/>
    <col min="8" max="8" width="6.42578125" customWidth="1"/>
    <col min="9" max="9" width="7.5703125" customWidth="1"/>
    <col min="10" max="10" width="5.5703125" customWidth="1"/>
    <col min="12" max="12" width="9.5703125" bestFit="1" customWidth="1"/>
  </cols>
  <sheetData>
    <row r="1" spans="1:11" ht="18" customHeight="1" x14ac:dyDescent="0.25">
      <c r="A1" s="1" t="s">
        <v>0</v>
      </c>
    </row>
    <row r="2" spans="1:11" ht="15.75" x14ac:dyDescent="0.25">
      <c r="A2" s="2" t="s">
        <v>103</v>
      </c>
    </row>
    <row r="3" spans="1:11" ht="15" x14ac:dyDescent="0.2">
      <c r="A3" s="2" t="s">
        <v>1</v>
      </c>
    </row>
    <row r="4" spans="1:11" ht="15" x14ac:dyDescent="0.2">
      <c r="A4" s="2"/>
    </row>
    <row r="5" spans="1:11" ht="15.75" x14ac:dyDescent="0.25">
      <c r="A5" s="3" t="s">
        <v>2</v>
      </c>
      <c r="B5" s="48"/>
      <c r="C5" s="49"/>
      <c r="D5" s="49"/>
      <c r="F5" s="4" t="s">
        <v>3</v>
      </c>
      <c r="H5" s="49"/>
      <c r="I5" s="49"/>
      <c r="J5" s="49"/>
      <c r="K5" s="49"/>
    </row>
    <row r="6" spans="1:11" ht="15.75" x14ac:dyDescent="0.25">
      <c r="A6" s="3" t="s">
        <v>4</v>
      </c>
    </row>
    <row r="7" spans="1:11" ht="17.25" customHeight="1" x14ac:dyDescent="0.2">
      <c r="A7" t="s">
        <v>5</v>
      </c>
      <c r="D7" t="s">
        <v>6</v>
      </c>
      <c r="E7" s="43" t="s">
        <v>7</v>
      </c>
      <c r="F7" s="50"/>
      <c r="G7" s="50"/>
      <c r="H7" s="50"/>
      <c r="I7" s="50"/>
      <c r="J7" s="50"/>
      <c r="K7" s="50"/>
    </row>
    <row r="8" spans="1:11" ht="17.25" customHeight="1" x14ac:dyDescent="0.2">
      <c r="A8" t="s">
        <v>8</v>
      </c>
      <c r="E8" s="50"/>
      <c r="F8" s="50"/>
      <c r="G8" s="50"/>
      <c r="H8" s="50"/>
      <c r="I8" s="50"/>
      <c r="J8" s="50"/>
      <c r="K8" s="50"/>
    </row>
    <row r="9" spans="1:11" ht="18" customHeight="1" x14ac:dyDescent="0.2">
      <c r="A9" t="s">
        <v>9</v>
      </c>
      <c r="E9" s="50"/>
      <c r="F9" s="50"/>
      <c r="G9" s="50"/>
      <c r="H9" s="50"/>
      <c r="I9" s="50"/>
      <c r="J9" s="50"/>
      <c r="K9" s="50"/>
    </row>
    <row r="10" spans="1:11" ht="18" customHeight="1" x14ac:dyDescent="0.2">
      <c r="E10" s="33"/>
      <c r="F10" s="33"/>
      <c r="G10" s="33"/>
      <c r="H10" s="33"/>
      <c r="I10" s="33"/>
      <c r="J10" s="33"/>
      <c r="K10" s="33"/>
    </row>
    <row r="11" spans="1:11" ht="18" customHeight="1" x14ac:dyDescent="0.2">
      <c r="A11" s="4" t="s">
        <v>100</v>
      </c>
      <c r="B11" s="4"/>
      <c r="E11" s="33"/>
      <c r="F11" s="33"/>
      <c r="G11" s="33"/>
      <c r="H11" s="33"/>
      <c r="I11" s="33"/>
      <c r="J11" s="33"/>
      <c r="K11" s="33"/>
    </row>
    <row r="12" spans="1:11" ht="12.75" customHeight="1" x14ac:dyDescent="0.2">
      <c r="A12" s="33"/>
    </row>
    <row r="13" spans="1:11" ht="15.75" x14ac:dyDescent="0.25">
      <c r="A13" s="3" t="s">
        <v>10</v>
      </c>
    </row>
    <row r="14" spans="1:11" x14ac:dyDescent="0.2">
      <c r="A14" t="s">
        <v>11</v>
      </c>
    </row>
    <row r="15" spans="1:11" x14ac:dyDescent="0.2">
      <c r="A15" t="s">
        <v>12</v>
      </c>
      <c r="B15" s="9">
        <v>0</v>
      </c>
      <c r="C15" t="s">
        <v>13</v>
      </c>
    </row>
    <row r="16" spans="1:11" x14ac:dyDescent="0.2">
      <c r="A16" t="s">
        <v>14</v>
      </c>
      <c r="B16" s="9">
        <v>0</v>
      </c>
      <c r="C16" t="s">
        <v>13</v>
      </c>
    </row>
    <row r="17" spans="1:12" x14ac:dyDescent="0.2">
      <c r="A17" t="s">
        <v>15</v>
      </c>
      <c r="B17" s="9">
        <v>0</v>
      </c>
      <c r="C17" t="s">
        <v>13</v>
      </c>
    </row>
    <row r="18" spans="1:12" x14ac:dyDescent="0.2">
      <c r="A18" t="s">
        <v>16</v>
      </c>
      <c r="B18" s="9">
        <v>0</v>
      </c>
      <c r="C18" t="s">
        <v>13</v>
      </c>
    </row>
    <row r="19" spans="1:12" ht="13.5" thickBot="1" x14ac:dyDescent="0.25">
      <c r="A19" t="s">
        <v>17</v>
      </c>
      <c r="B19" s="10">
        <f>SUM(B15:B18)</f>
        <v>0</v>
      </c>
      <c r="C19" t="s">
        <v>18</v>
      </c>
      <c r="E19" s="35">
        <f>B19/90</f>
        <v>0</v>
      </c>
      <c r="F19" t="s">
        <v>19</v>
      </c>
    </row>
    <row r="20" spans="1:12" ht="13.5" thickTop="1" x14ac:dyDescent="0.2"/>
    <row r="21" spans="1:12" x14ac:dyDescent="0.2">
      <c r="A21" t="s">
        <v>20</v>
      </c>
    </row>
    <row r="22" spans="1:12" x14ac:dyDescent="0.2">
      <c r="A22" t="s">
        <v>21</v>
      </c>
      <c r="B22" s="9">
        <v>0</v>
      </c>
      <c r="C22" t="s">
        <v>13</v>
      </c>
    </row>
    <row r="23" spans="1:12" x14ac:dyDescent="0.2">
      <c r="A23" t="s">
        <v>22</v>
      </c>
      <c r="B23" s="9">
        <v>0</v>
      </c>
      <c r="C23" t="s">
        <v>13</v>
      </c>
    </row>
    <row r="24" spans="1:12" x14ac:dyDescent="0.2">
      <c r="A24" t="s">
        <v>23</v>
      </c>
      <c r="B24" s="9">
        <v>0</v>
      </c>
      <c r="C24" t="s">
        <v>13</v>
      </c>
    </row>
    <row r="25" spans="1:12" x14ac:dyDescent="0.2">
      <c r="A25" t="s">
        <v>24</v>
      </c>
      <c r="B25" s="9">
        <v>0</v>
      </c>
      <c r="C25" t="s">
        <v>13</v>
      </c>
    </row>
    <row r="26" spans="1:12" x14ac:dyDescent="0.2">
      <c r="A26" t="s">
        <v>25</v>
      </c>
      <c r="B26" s="9">
        <v>0</v>
      </c>
      <c r="C26" t="s">
        <v>26</v>
      </c>
      <c r="D26" t="s">
        <v>27</v>
      </c>
      <c r="E26" s="51"/>
      <c r="F26" s="51"/>
      <c r="G26" s="51"/>
      <c r="H26" s="51"/>
      <c r="I26" s="51"/>
      <c r="J26" s="51"/>
      <c r="K26" s="51"/>
    </row>
    <row r="27" spans="1:12" x14ac:dyDescent="0.2">
      <c r="A27" t="s">
        <v>28</v>
      </c>
      <c r="B27" s="9">
        <v>0</v>
      </c>
      <c r="C27" t="s">
        <v>13</v>
      </c>
      <c r="D27" t="s">
        <v>27</v>
      </c>
      <c r="E27" s="51"/>
      <c r="F27" s="51"/>
      <c r="G27" s="51"/>
      <c r="H27" s="51"/>
      <c r="I27" s="51"/>
      <c r="J27" s="51"/>
      <c r="K27" s="51"/>
    </row>
    <row r="28" spans="1:12" ht="13.5" thickBot="1" x14ac:dyDescent="0.25">
      <c r="A28" t="s">
        <v>29</v>
      </c>
      <c r="B28" s="10">
        <f>SUM(B22:B27)</f>
        <v>0</v>
      </c>
      <c r="C28" t="s">
        <v>18</v>
      </c>
      <c r="E28" s="35">
        <f>B28/180</f>
        <v>0</v>
      </c>
      <c r="F28" t="s">
        <v>30</v>
      </c>
    </row>
    <row r="29" spans="1:12" ht="13.5" thickTop="1" x14ac:dyDescent="0.2">
      <c r="B29" s="12"/>
      <c r="G29" s="37" t="s">
        <v>31</v>
      </c>
      <c r="H29" s="35">
        <f>IF(E28&lt;=10,E28,(E28-10)/3*2+10)</f>
        <v>0</v>
      </c>
      <c r="I29" s="4" t="s">
        <v>32</v>
      </c>
    </row>
    <row r="30" spans="1:12" x14ac:dyDescent="0.2">
      <c r="A30" t="s">
        <v>33</v>
      </c>
      <c r="B30" s="12"/>
      <c r="E30" s="6"/>
    </row>
    <row r="31" spans="1:12" ht="13.5" customHeight="1" x14ac:dyDescent="0.2">
      <c r="A31" t="s">
        <v>34</v>
      </c>
      <c r="B31" s="9">
        <v>0</v>
      </c>
      <c r="C31" t="s">
        <v>32</v>
      </c>
      <c r="D31" s="43" t="s">
        <v>35</v>
      </c>
      <c r="E31" s="44"/>
      <c r="F31" s="44"/>
      <c r="G31" s="44"/>
      <c r="H31" s="44"/>
      <c r="I31" s="44"/>
      <c r="J31" s="44"/>
      <c r="K31" s="44"/>
      <c r="L31" s="19"/>
    </row>
    <row r="32" spans="1:12" ht="13.5" customHeight="1" x14ac:dyDescent="0.2">
      <c r="D32" s="44"/>
      <c r="E32" s="44"/>
      <c r="F32" s="44"/>
      <c r="G32" s="44"/>
      <c r="H32" s="44"/>
      <c r="I32" s="44"/>
      <c r="J32" s="44"/>
      <c r="K32" s="44"/>
    </row>
    <row r="33" spans="1:12" ht="13.5" customHeight="1" x14ac:dyDescent="0.2">
      <c r="D33" s="44"/>
      <c r="E33" s="44"/>
      <c r="F33" s="44"/>
      <c r="G33" s="44"/>
      <c r="H33" s="44"/>
      <c r="I33" s="44"/>
      <c r="J33" s="44"/>
      <c r="K33" s="44"/>
    </row>
    <row r="34" spans="1:12" x14ac:dyDescent="0.2">
      <c r="D34" s="44"/>
      <c r="E34" s="44"/>
      <c r="F34" s="44"/>
      <c r="G34" s="44"/>
      <c r="H34" s="44"/>
      <c r="I34" s="44"/>
      <c r="J34" s="44"/>
      <c r="K34" s="44"/>
    </row>
    <row r="35" spans="1:12" ht="15.75" x14ac:dyDescent="0.25">
      <c r="A35" s="3" t="s">
        <v>36</v>
      </c>
    </row>
    <row r="36" spans="1:12" x14ac:dyDescent="0.2">
      <c r="A36" t="s">
        <v>37</v>
      </c>
    </row>
    <row r="37" spans="1:12" ht="17.25" customHeight="1" x14ac:dyDescent="0.2">
      <c r="A37" s="61" t="s">
        <v>38</v>
      </c>
      <c r="B37" s="61"/>
      <c r="C37" s="61"/>
      <c r="D37" s="61"/>
      <c r="E37" s="61"/>
      <c r="F37" s="61"/>
      <c r="G37" s="61"/>
      <c r="H37" s="61"/>
      <c r="I37" s="61"/>
      <c r="J37" s="61"/>
      <c r="K37" s="61"/>
    </row>
    <row r="39" spans="1:12" ht="15.75" x14ac:dyDescent="0.25">
      <c r="A39" s="3" t="s">
        <v>39</v>
      </c>
    </row>
    <row r="40" spans="1:12" ht="17.25" customHeight="1" x14ac:dyDescent="0.2">
      <c r="A40" s="61" t="s">
        <v>40</v>
      </c>
      <c r="B40" s="61"/>
      <c r="C40" s="61"/>
      <c r="D40" s="61"/>
      <c r="E40" s="61"/>
      <c r="F40" s="61"/>
      <c r="G40" s="61"/>
      <c r="H40" s="61"/>
      <c r="I40" s="61"/>
      <c r="J40" s="61"/>
      <c r="K40" s="61"/>
    </row>
    <row r="42" spans="1:12" x14ac:dyDescent="0.2">
      <c r="A42" t="s">
        <v>41</v>
      </c>
      <c r="B42" s="5">
        <f>E19</f>
        <v>0</v>
      </c>
      <c r="C42" t="s">
        <v>42</v>
      </c>
    </row>
    <row r="43" spans="1:12" x14ac:dyDescent="0.2">
      <c r="A43" t="s">
        <v>43</v>
      </c>
      <c r="B43" s="5">
        <f>H29</f>
        <v>0</v>
      </c>
      <c r="C43" t="s">
        <v>42</v>
      </c>
    </row>
    <row r="44" spans="1:12" ht="12.75" customHeight="1" x14ac:dyDescent="0.2">
      <c r="A44" t="s">
        <v>44</v>
      </c>
      <c r="B44" s="39">
        <f>B31</f>
        <v>0</v>
      </c>
      <c r="C44" t="s">
        <v>42</v>
      </c>
    </row>
    <row r="45" spans="1:12" x14ac:dyDescent="0.2">
      <c r="A45" s="36" t="s">
        <v>98</v>
      </c>
      <c r="B45" s="5">
        <f>SUM(B42:B44)</f>
        <v>0</v>
      </c>
      <c r="C45" t="s">
        <v>42</v>
      </c>
    </row>
    <row r="46" spans="1:12" x14ac:dyDescent="0.2">
      <c r="A46" s="36" t="s">
        <v>45</v>
      </c>
      <c r="B46" s="38">
        <f>ROUND(IF(B45-8&lt;0,0,B45-8),0)</f>
        <v>0</v>
      </c>
      <c r="C46" s="36" t="s">
        <v>99</v>
      </c>
      <c r="G46" s="36" t="s">
        <v>97</v>
      </c>
      <c r="H46" s="41">
        <f>IF(Sheet2!G2=1,Sheet2!F1,IF(Sheet2!G2=2,Sheet2!F2,IF(Sheet2!G2=3,Sheet2!F3,IF(Sheet2!G2=4,Sheet2!F4,0))))</f>
        <v>0</v>
      </c>
      <c r="I46" t="s">
        <v>46</v>
      </c>
    </row>
    <row r="47" spans="1:12" ht="15.75" thickBot="1" x14ac:dyDescent="0.3">
      <c r="A47" s="4" t="s">
        <v>47</v>
      </c>
      <c r="B47" s="17" t="str">
        <f>IF(B46&lt;=0.1,"0",SUM(B46*H46))</f>
        <v>0</v>
      </c>
      <c r="L47" s="20"/>
    </row>
    <row r="48" spans="1:12" ht="12.75" customHeight="1" thickTop="1" x14ac:dyDescent="0.25">
      <c r="B48" s="22"/>
      <c r="J48" s="8"/>
      <c r="L48" s="20"/>
    </row>
    <row r="49" spans="1:13" ht="15.75" customHeight="1" x14ac:dyDescent="0.25">
      <c r="A49" s="61" t="s">
        <v>48</v>
      </c>
      <c r="B49" s="61"/>
      <c r="G49" s="27"/>
      <c r="H49" s="26"/>
      <c r="K49" s="25"/>
      <c r="L49" s="24"/>
    </row>
    <row r="50" spans="1:13" ht="15.75" customHeight="1" thickBot="1" x14ac:dyDescent="0.3">
      <c r="A50" s="4" t="s">
        <v>49</v>
      </c>
      <c r="B50" s="17">
        <f>IF(Sheet2!P2=2,B45*H46,0)</f>
        <v>0</v>
      </c>
      <c r="C50" s="28" t="str">
        <f>IF(Sheet2!P2=2,"  Revised Preparation Fee (previous prep has been granted)",IF(Sheet2!P2=3,"",""))</f>
        <v/>
      </c>
      <c r="H50" s="23"/>
      <c r="I50" s="23"/>
      <c r="J50" s="23"/>
      <c r="K50" s="23"/>
      <c r="L50" s="22"/>
    </row>
    <row r="51" spans="1:13" ht="12.75" customHeight="1" thickTop="1" x14ac:dyDescent="0.25">
      <c r="A51" s="4"/>
      <c r="B51" s="22"/>
      <c r="H51" s="23"/>
      <c r="I51" s="23"/>
      <c r="J51" s="23"/>
      <c r="K51" s="23"/>
      <c r="L51" s="22"/>
    </row>
    <row r="52" spans="1:13" ht="12.75" customHeight="1" x14ac:dyDescent="0.25">
      <c r="A52" s="45" t="s">
        <v>50</v>
      </c>
      <c r="B52" s="64" t="s">
        <v>51</v>
      </c>
      <c r="C52" s="65"/>
      <c r="D52" s="65"/>
      <c r="E52" s="65"/>
      <c r="F52" s="65"/>
      <c r="G52" s="65"/>
      <c r="H52" s="65"/>
      <c r="I52" s="65"/>
      <c r="J52" s="65"/>
      <c r="K52" s="65"/>
      <c r="L52" s="22"/>
    </row>
    <row r="53" spans="1:13" ht="12.75" customHeight="1" x14ac:dyDescent="0.25">
      <c r="A53" s="45"/>
      <c r="B53" s="65"/>
      <c r="C53" s="65"/>
      <c r="D53" s="65"/>
      <c r="E53" s="65"/>
      <c r="F53" s="65"/>
      <c r="G53" s="65"/>
      <c r="H53" s="65"/>
      <c r="I53" s="65"/>
      <c r="J53" s="65"/>
      <c r="K53" s="65"/>
      <c r="L53" s="22"/>
    </row>
    <row r="54" spans="1:13" ht="12.75" customHeight="1" x14ac:dyDescent="0.25">
      <c r="A54" s="32"/>
      <c r="B54" s="29"/>
      <c r="C54" s="29"/>
      <c r="D54" s="29"/>
      <c r="E54" s="29"/>
      <c r="F54" s="29"/>
      <c r="G54" s="29"/>
      <c r="H54" s="29"/>
      <c r="I54" s="29"/>
      <c r="J54" s="29"/>
      <c r="K54" s="29"/>
      <c r="L54" s="22"/>
    </row>
    <row r="55" spans="1:13" ht="12.75" customHeight="1" x14ac:dyDescent="0.25">
      <c r="A55" s="30" t="s">
        <v>52</v>
      </c>
      <c r="B55" s="29"/>
      <c r="C55" s="29"/>
      <c r="F55" s="31"/>
      <c r="G55" s="29" t="s">
        <v>53</v>
      </c>
      <c r="H55" s="29"/>
      <c r="I55" s="29"/>
      <c r="J55" s="29"/>
      <c r="K55" s="29"/>
      <c r="L55" s="22"/>
    </row>
    <row r="56" spans="1:13" ht="12.75" customHeight="1" x14ac:dyDescent="0.25">
      <c r="A56" s="4"/>
      <c r="B56" s="22"/>
      <c r="H56" s="23"/>
      <c r="I56" s="23"/>
      <c r="J56" s="23"/>
      <c r="K56" s="23"/>
      <c r="L56" s="22"/>
    </row>
    <row r="57" spans="1:13" x14ac:dyDescent="0.2">
      <c r="A57" t="s">
        <v>54</v>
      </c>
      <c r="L57" s="21"/>
      <c r="M57" s="18"/>
    </row>
    <row r="58" spans="1:13" x14ac:dyDescent="0.2">
      <c r="A58" t="s">
        <v>55</v>
      </c>
    </row>
    <row r="60" spans="1:13" ht="15.75" x14ac:dyDescent="0.25">
      <c r="A60" s="3" t="s">
        <v>56</v>
      </c>
    </row>
    <row r="61" spans="1:13" x14ac:dyDescent="0.2">
      <c r="A61" t="s">
        <v>57</v>
      </c>
      <c r="B61" s="16"/>
      <c r="C61" s="16"/>
      <c r="D61" s="16"/>
      <c r="E61" s="16"/>
      <c r="F61" s="16"/>
      <c r="G61" s="16"/>
      <c r="H61" s="16"/>
      <c r="I61" s="16"/>
      <c r="J61" s="16"/>
      <c r="K61" s="16"/>
    </row>
    <row r="62" spans="1:13" x14ac:dyDescent="0.2">
      <c r="B62" s="16"/>
      <c r="C62" s="16"/>
      <c r="D62" s="16"/>
      <c r="E62" s="16"/>
      <c r="F62" s="16"/>
      <c r="G62" s="16"/>
      <c r="H62" s="16"/>
      <c r="I62" s="16"/>
      <c r="J62" s="16"/>
      <c r="K62" s="16"/>
    </row>
    <row r="63" spans="1:13" ht="15.75" x14ac:dyDescent="0.25">
      <c r="A63" s="3" t="s">
        <v>58</v>
      </c>
    </row>
    <row r="64" spans="1:13" x14ac:dyDescent="0.2">
      <c r="A64" s="63" t="s">
        <v>59</v>
      </c>
      <c r="B64" s="63"/>
      <c r="C64" s="63"/>
      <c r="D64" s="63"/>
      <c r="E64" s="63"/>
      <c r="F64" s="63"/>
      <c r="G64" s="63"/>
      <c r="H64" s="63"/>
      <c r="I64" s="63"/>
      <c r="J64" s="63"/>
      <c r="K64" s="63"/>
    </row>
    <row r="65" spans="1:12" x14ac:dyDescent="0.2">
      <c r="A65" s="63"/>
      <c r="B65" s="63"/>
      <c r="C65" s="63"/>
      <c r="D65" s="63"/>
      <c r="E65" s="63"/>
      <c r="F65" s="63"/>
      <c r="G65" s="63"/>
      <c r="H65" s="63"/>
      <c r="I65" s="63"/>
      <c r="J65" s="63"/>
      <c r="K65" s="63"/>
    </row>
    <row r="67" spans="1:12" x14ac:dyDescent="0.2">
      <c r="A67" s="62" t="s">
        <v>60</v>
      </c>
      <c r="B67" s="62"/>
      <c r="C67" s="62"/>
      <c r="D67" s="62"/>
      <c r="E67" s="62"/>
      <c r="F67" s="62"/>
      <c r="G67" s="62"/>
      <c r="H67" s="62"/>
      <c r="I67" s="62"/>
      <c r="J67" s="62"/>
      <c r="K67" s="62"/>
      <c r="L67" s="14"/>
    </row>
    <row r="68" spans="1:12" x14ac:dyDescent="0.2">
      <c r="A68" s="62"/>
      <c r="B68" s="62"/>
      <c r="C68" s="62"/>
      <c r="D68" s="62"/>
      <c r="E68" s="62"/>
      <c r="F68" s="62"/>
      <c r="G68" s="62"/>
      <c r="H68" s="62"/>
      <c r="I68" s="62"/>
      <c r="J68" s="62"/>
      <c r="K68" s="62"/>
      <c r="L68" s="14"/>
    </row>
    <row r="69" spans="1:12" x14ac:dyDescent="0.2">
      <c r="A69" s="62"/>
      <c r="B69" s="62"/>
      <c r="C69" s="62"/>
      <c r="D69" s="62"/>
      <c r="E69" s="62"/>
      <c r="F69" s="62"/>
      <c r="G69" s="62"/>
      <c r="H69" s="62"/>
      <c r="I69" s="62"/>
      <c r="J69" s="62"/>
      <c r="K69" s="62"/>
      <c r="L69" s="14"/>
    </row>
    <row r="70" spans="1:12" x14ac:dyDescent="0.2">
      <c r="A70" s="14"/>
      <c r="B70" s="14"/>
      <c r="C70" s="14"/>
      <c r="D70" s="14"/>
      <c r="E70" s="14"/>
      <c r="F70" s="14"/>
      <c r="G70" s="14"/>
      <c r="H70" s="14"/>
      <c r="I70" s="14"/>
      <c r="J70" s="14"/>
      <c r="K70" s="14"/>
    </row>
    <row r="71" spans="1:12" x14ac:dyDescent="0.2">
      <c r="A71" s="46"/>
      <c r="B71" s="46"/>
      <c r="C71" s="14"/>
      <c r="D71" s="47"/>
      <c r="E71" s="47"/>
      <c r="F71" s="47"/>
      <c r="G71" s="14"/>
      <c r="H71" s="14"/>
      <c r="I71" s="40"/>
      <c r="J71" s="14"/>
      <c r="K71" s="14"/>
    </row>
    <row r="72" spans="1:12" x14ac:dyDescent="0.2">
      <c r="A72" s="33" t="s">
        <v>61</v>
      </c>
      <c r="B72" s="33"/>
      <c r="C72" s="33"/>
      <c r="D72" s="33" t="s">
        <v>62</v>
      </c>
      <c r="E72" s="33"/>
      <c r="F72" s="33"/>
      <c r="G72" s="33"/>
      <c r="H72" s="33"/>
      <c r="I72" s="33"/>
      <c r="J72" s="33"/>
      <c r="K72" s="33"/>
    </row>
    <row r="73" spans="1:12" x14ac:dyDescent="0.2">
      <c r="A73" s="15"/>
      <c r="B73" s="15"/>
      <c r="C73" s="15"/>
      <c r="D73" s="15"/>
    </row>
    <row r="74" spans="1:12" x14ac:dyDescent="0.2">
      <c r="A74" s="66"/>
      <c r="B74" s="66"/>
      <c r="C74" s="15"/>
      <c r="D74" s="13" t="s">
        <v>101</v>
      </c>
      <c r="F74" s="66"/>
      <c r="G74" s="66"/>
      <c r="H74" s="66"/>
      <c r="I74" s="66"/>
      <c r="J74" s="66"/>
      <c r="K74" s="66"/>
    </row>
    <row r="75" spans="1:12" x14ac:dyDescent="0.2">
      <c r="A75" t="s">
        <v>63</v>
      </c>
      <c r="D75" t="s">
        <v>102</v>
      </c>
      <c r="F75" s="67"/>
      <c r="G75" s="67"/>
      <c r="H75" s="67"/>
      <c r="I75" s="67"/>
      <c r="J75" s="67"/>
      <c r="K75" s="67"/>
    </row>
    <row r="76" spans="1:12" x14ac:dyDescent="0.2">
      <c r="F76" s="67"/>
      <c r="G76" s="67"/>
      <c r="H76" s="67"/>
      <c r="I76" s="67"/>
      <c r="J76" s="67"/>
      <c r="K76" s="67"/>
    </row>
    <row r="77" spans="1:12" x14ac:dyDescent="0.2">
      <c r="D77" s="34" t="s">
        <v>64</v>
      </c>
      <c r="F77" s="67"/>
      <c r="G77" s="67"/>
      <c r="H77" s="67"/>
      <c r="J77" t="s">
        <v>65</v>
      </c>
    </row>
    <row r="79" spans="1:12" x14ac:dyDescent="0.2">
      <c r="A79" s="52" t="s">
        <v>66</v>
      </c>
      <c r="B79" s="53"/>
      <c r="C79" s="53"/>
      <c r="D79" s="53"/>
      <c r="E79" s="53"/>
      <c r="F79" s="53"/>
      <c r="G79" s="53"/>
      <c r="H79" s="53"/>
      <c r="I79" s="53"/>
      <c r="J79" s="53"/>
      <c r="K79" s="54"/>
    </row>
    <row r="80" spans="1:12" x14ac:dyDescent="0.2">
      <c r="A80" s="55"/>
      <c r="B80" s="56"/>
      <c r="C80" s="56"/>
      <c r="D80" s="56"/>
      <c r="E80" s="56"/>
      <c r="F80" s="56"/>
      <c r="G80" s="56"/>
      <c r="H80" s="56"/>
      <c r="I80" s="56"/>
      <c r="J80" s="56"/>
      <c r="K80" s="57"/>
    </row>
    <row r="81" spans="1:11" x14ac:dyDescent="0.2">
      <c r="A81" s="58"/>
      <c r="B81" s="59"/>
      <c r="C81" s="59"/>
      <c r="D81" s="59"/>
      <c r="E81" s="59"/>
      <c r="F81" s="59"/>
      <c r="G81" s="59"/>
      <c r="H81" s="59"/>
      <c r="I81" s="59"/>
      <c r="J81" s="59"/>
      <c r="K81" s="60"/>
    </row>
    <row r="82" spans="1:11" x14ac:dyDescent="0.2">
      <c r="J82" s="11" t="s">
        <v>67</v>
      </c>
    </row>
  </sheetData>
  <sheetProtection sheet="1" objects="1" scenarios="1" selectLockedCells="1"/>
  <mergeCells count="21">
    <mergeCell ref="A79:K81"/>
    <mergeCell ref="A37:K37"/>
    <mergeCell ref="A40:K40"/>
    <mergeCell ref="A67:K69"/>
    <mergeCell ref="A64:K65"/>
    <mergeCell ref="B52:K53"/>
    <mergeCell ref="A74:B74"/>
    <mergeCell ref="A49:B49"/>
    <mergeCell ref="F74:K74"/>
    <mergeCell ref="F75:K75"/>
    <mergeCell ref="F76:K76"/>
    <mergeCell ref="F77:H77"/>
    <mergeCell ref="D31:K34"/>
    <mergeCell ref="A52:A53"/>
    <mergeCell ref="A71:B71"/>
    <mergeCell ref="D71:F71"/>
    <mergeCell ref="B5:D5"/>
    <mergeCell ref="E7:K9"/>
    <mergeCell ref="E26:K26"/>
    <mergeCell ref="H5:K5"/>
    <mergeCell ref="E27:K27"/>
  </mergeCells>
  <printOptions horizontalCentered="1" verticalCentered="1"/>
  <pageMargins left="0.7" right="0.7" top="0.75" bottom="0.75" header="0.3" footer="0.3"/>
  <pageSetup paperSize="9" scale="63"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238125</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238125</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238125</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390525</xdr:colOff>
                    <xdr:row>39</xdr:row>
                    <xdr:rowOff>38100</xdr:rowOff>
                  </from>
                  <to>
                    <xdr:col>0</xdr:col>
                    <xdr:colOff>1400175</xdr:colOff>
                    <xdr:row>40</xdr:row>
                    <xdr:rowOff>0</xdr:rowOff>
                  </to>
                </anchor>
              </controlPr>
            </control>
          </mc:Choice>
        </mc:AlternateContent>
        <mc:AlternateContent xmlns:mc="http://schemas.openxmlformats.org/markup-compatibility/2006">
          <mc:Choice Requires="x14">
            <control shapeId="1038" r:id="rId8" name="Drop Down 14">
              <controlPr defaultSize="0" autoLine="0" autoPict="0">
                <anchor moveWithCells="1">
                  <from>
                    <xdr:col>4</xdr:col>
                    <xdr:colOff>323850</xdr:colOff>
                    <xdr:row>44</xdr:row>
                    <xdr:rowOff>133350</xdr:rowOff>
                  </from>
                  <to>
                    <xdr:col>5</xdr:col>
                    <xdr:colOff>1047750</xdr:colOff>
                    <xdr:row>46</xdr:row>
                    <xdr:rowOff>28575</xdr:rowOff>
                  </to>
                </anchor>
              </controlPr>
            </control>
          </mc:Choice>
        </mc:AlternateContent>
        <mc:AlternateContent xmlns:mc="http://schemas.openxmlformats.org/markup-compatibility/2006">
          <mc:Choice Requires="x14">
            <control shapeId="1039" r:id="rId9" name="Drop Down 15">
              <controlPr defaultSize="0" autoLine="0" autoPict="0">
                <anchor moveWithCells="1">
                  <from>
                    <xdr:col>1</xdr:col>
                    <xdr:colOff>1076325</xdr:colOff>
                    <xdr:row>55</xdr:row>
                    <xdr:rowOff>114300</xdr:rowOff>
                  </from>
                  <to>
                    <xdr:col>6</xdr:col>
                    <xdr:colOff>85725</xdr:colOff>
                    <xdr:row>57</xdr:row>
                    <xdr:rowOff>28575</xdr:rowOff>
                  </to>
                </anchor>
              </controlPr>
            </control>
          </mc:Choice>
        </mc:AlternateContent>
        <mc:AlternateContent xmlns:mc="http://schemas.openxmlformats.org/markup-compatibility/2006">
          <mc:Choice Requires="x14">
            <control shapeId="1041" r:id="rId10" name="Drop Down 17">
              <controlPr defaultSize="0" autoLine="0" autoPict="0">
                <anchor moveWithCells="1">
                  <from>
                    <xdr:col>0</xdr:col>
                    <xdr:colOff>400050</xdr:colOff>
                    <xdr:row>36</xdr:row>
                    <xdr:rowOff>47625</xdr:rowOff>
                  </from>
                  <to>
                    <xdr:col>0</xdr:col>
                    <xdr:colOff>1400175</xdr:colOff>
                    <xdr:row>37</xdr:row>
                    <xdr:rowOff>9525</xdr:rowOff>
                  </to>
                </anchor>
              </controlPr>
            </control>
          </mc:Choice>
        </mc:AlternateContent>
        <mc:AlternateContent xmlns:mc="http://schemas.openxmlformats.org/markup-compatibility/2006">
          <mc:Choice Requires="x14">
            <control shapeId="1051" r:id="rId11" name="Drop Down 27">
              <controlPr defaultSize="0" autoLine="0" autoPict="0">
                <anchor moveWithCells="1">
                  <from>
                    <xdr:col>2</xdr:col>
                    <xdr:colOff>209550</xdr:colOff>
                    <xdr:row>47</xdr:row>
                    <xdr:rowOff>152400</xdr:rowOff>
                  </from>
                  <to>
                    <xdr:col>3</xdr:col>
                    <xdr:colOff>333375</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zoomScaleNormal="100" workbookViewId="0">
      <selection activeCell="F5" sqref="F5"/>
    </sheetView>
  </sheetViews>
  <sheetFormatPr defaultColWidth="8.7109375" defaultRowHeight="12.75" x14ac:dyDescent="0.2"/>
  <cols>
    <col min="1" max="1" width="17.85546875" bestFit="1" customWidth="1"/>
    <col min="2" max="2" width="17" bestFit="1" customWidth="1"/>
    <col min="3" max="3" width="12.5703125" bestFit="1" customWidth="1"/>
    <col min="4" max="4" width="11" bestFit="1" customWidth="1"/>
    <col min="5" max="5" width="30.85546875" bestFit="1" customWidth="1"/>
    <col min="8" max="8" width="14.7109375" customWidth="1"/>
  </cols>
  <sheetData>
    <row r="1" spans="1:16" x14ac:dyDescent="0.2">
      <c r="A1" s="42" t="s">
        <v>68</v>
      </c>
      <c r="B1" s="42" t="s">
        <v>68</v>
      </c>
      <c r="C1" s="42" t="s">
        <v>68</v>
      </c>
      <c r="D1" s="42" t="s">
        <v>68</v>
      </c>
      <c r="E1" s="42" t="s">
        <v>68</v>
      </c>
      <c r="H1" s="42" t="s">
        <v>68</v>
      </c>
      <c r="K1" s="42" t="s">
        <v>68</v>
      </c>
      <c r="M1" s="42" t="s">
        <v>68</v>
      </c>
      <c r="O1" s="42" t="s">
        <v>68</v>
      </c>
    </row>
    <row r="2" spans="1:16" x14ac:dyDescent="0.2">
      <c r="A2" t="s">
        <v>69</v>
      </c>
      <c r="B2" t="s">
        <v>70</v>
      </c>
      <c r="C2" t="s">
        <v>71</v>
      </c>
      <c r="D2" t="s">
        <v>72</v>
      </c>
      <c r="E2" t="s">
        <v>73</v>
      </c>
      <c r="F2">
        <v>174</v>
      </c>
      <c r="G2" s="7">
        <v>1</v>
      </c>
      <c r="H2" t="s">
        <v>74</v>
      </c>
      <c r="K2" t="s">
        <v>75</v>
      </c>
      <c r="M2" t="s">
        <v>75</v>
      </c>
      <c r="O2" t="s">
        <v>75</v>
      </c>
      <c r="P2">
        <v>1</v>
      </c>
    </row>
    <row r="3" spans="1:16" x14ac:dyDescent="0.2">
      <c r="A3" t="s">
        <v>76</v>
      </c>
      <c r="B3" t="s">
        <v>77</v>
      </c>
      <c r="C3" t="s">
        <v>78</v>
      </c>
      <c r="D3" t="s">
        <v>79</v>
      </c>
      <c r="E3" t="s">
        <v>80</v>
      </c>
      <c r="F3">
        <v>233</v>
      </c>
      <c r="H3" t="s">
        <v>81</v>
      </c>
      <c r="K3" t="s">
        <v>82</v>
      </c>
      <c r="M3" t="s">
        <v>82</v>
      </c>
      <c r="O3" t="s">
        <v>82</v>
      </c>
    </row>
    <row r="4" spans="1:16" x14ac:dyDescent="0.2">
      <c r="A4" t="s">
        <v>83</v>
      </c>
      <c r="C4" t="s">
        <v>84</v>
      </c>
      <c r="E4" t="s">
        <v>85</v>
      </c>
      <c r="F4">
        <v>318</v>
      </c>
      <c r="H4" t="s">
        <v>86</v>
      </c>
    </row>
    <row r="5" spans="1:16" x14ac:dyDescent="0.2">
      <c r="A5" t="s">
        <v>87</v>
      </c>
    </row>
    <row r="6" spans="1:16" x14ac:dyDescent="0.2">
      <c r="A6" t="s">
        <v>88</v>
      </c>
    </row>
    <row r="7" spans="1:16" x14ac:dyDescent="0.2">
      <c r="A7" t="s">
        <v>89</v>
      </c>
    </row>
    <row r="8" spans="1:16" x14ac:dyDescent="0.2">
      <c r="A8" t="s">
        <v>90</v>
      </c>
    </row>
    <row r="9" spans="1:16" x14ac:dyDescent="0.2">
      <c r="A9" t="s">
        <v>91</v>
      </c>
    </row>
    <row r="10" spans="1:16" x14ac:dyDescent="0.2">
      <c r="A10" t="s">
        <v>92</v>
      </c>
    </row>
    <row r="11" spans="1:16" x14ac:dyDescent="0.2">
      <c r="A11" t="s">
        <v>93</v>
      </c>
    </row>
    <row r="12" spans="1:16" x14ac:dyDescent="0.2">
      <c r="A12" t="s">
        <v>94</v>
      </c>
    </row>
    <row r="13" spans="1:16" x14ac:dyDescent="0.2">
      <c r="A13" t="s">
        <v>95</v>
      </c>
    </row>
    <row r="14" spans="1:16" x14ac:dyDescent="0.2">
      <c r="A14" t="s">
        <v>96</v>
      </c>
    </row>
  </sheetData>
  <sheetProtection selectLockedCells="1"/>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election activeCell="C21" sqref="C21"/>
    </sheetView>
  </sheetViews>
  <sheetFormatPr defaultColWidth="8.7109375" defaultRowHeight="12.75" x14ac:dyDescent="0.2"/>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Counsel</dc:title>
  <dc:subject/>
  <cp:keywords/>
  <dc:description/>
  <cp:lastPrinted>2025-01-06T04:34:39Z</cp:lastPrinted>
  <dcterms:created xsi:type="dcterms:W3CDTF">2021-04-28T01:13:00Z</dcterms:created>
  <dcterms:modified xsi:type="dcterms:W3CDTF">2025-01-06T04:35:13Z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